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ssiel.segura\Desktop\"/>
    </mc:Choice>
  </mc:AlternateContent>
  <xr:revisionPtr revIDLastSave="0" documentId="13_ncr:1_{CFD59165-F65F-437C-AEB0-1AE3C8142F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ón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39" i="1"/>
  <c r="H29" i="1"/>
  <c r="H28" i="1"/>
  <c r="H23" i="1"/>
  <c r="H24" i="1"/>
  <c r="H25" i="1"/>
  <c r="H26" i="1"/>
  <c r="H22" i="1"/>
  <c r="H19" i="1"/>
  <c r="H20" i="1"/>
  <c r="H18" i="1"/>
  <c r="K32" i="1" l="1"/>
  <c r="K33" i="1"/>
  <c r="K34" i="1"/>
  <c r="K35" i="1"/>
  <c r="K36" i="1"/>
  <c r="J44" i="1" l="1"/>
  <c r="I43" i="1" l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44" i="1" l="1"/>
  <c r="K44" i="1" s="1"/>
</calcChain>
</file>

<file path=xl/sharedStrings.xml><?xml version="1.0" encoding="utf-8"?>
<sst xmlns="http://schemas.openxmlformats.org/spreadsheetml/2006/main" count="175" uniqueCount="91">
  <si>
    <t>Capítulo</t>
  </si>
  <si>
    <t>0206</t>
  </si>
  <si>
    <t>MINISTERIO DE EDUCACIÓN</t>
  </si>
  <si>
    <t>Subcapítulo</t>
  </si>
  <si>
    <t>01</t>
  </si>
  <si>
    <t>Unidad Ejecutora</t>
  </si>
  <si>
    <t>0001</t>
  </si>
  <si>
    <t xml:space="preserve">DETALLE FORMULACION 2022
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</si>
  <si>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</si>
  <si>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</si>
  <si>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</si>
  <si>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</si>
  <si>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</si>
  <si>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</si>
  <si>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 xml:space="preserve">Programación Física </t>
  </si>
  <si>
    <t>01- Actividades Centrales.</t>
  </si>
  <si>
    <t>6958-N Acciones que no generan producción.</t>
  </si>
  <si>
    <t>N/A</t>
  </si>
  <si>
    <t>11- Servicios Técnicos Pedagógicos.</t>
  </si>
  <si>
    <t xml:space="preserve">6846- Familia y la comunidad con espacio para la participación funcionando en el sistema educativo.                    </t>
  </si>
  <si>
    <t>Comunidad educativa</t>
  </si>
  <si>
    <t>APMAE funcionando</t>
  </si>
  <si>
    <t>7035-N Acciones que no generan producción.</t>
  </si>
  <si>
    <t>13- Servicios de educación primaria para niños y niñas de 6-11 años.</t>
  </si>
  <si>
    <t>7077-N- Acciones comunes.</t>
  </si>
  <si>
    <t>5898-S  Niños y Niñas Reciben Servicio Educativo en el Nivel primario del 1er. Ciclo.</t>
  </si>
  <si>
    <t>Niños y niñas de 6 a 8 años</t>
  </si>
  <si>
    <t>Niños y niñas matriculados</t>
  </si>
  <si>
    <t xml:space="preserve">5900-S  Niños y Niñas Reciben Servicio Educativo en el Nivel primario del 2do. Ciclo. </t>
  </si>
  <si>
    <t>Niños y niñas de 9 a 11 años</t>
  </si>
  <si>
    <t xml:space="preserve">6852-S  Niños y Niñas Reciben Servicio de Educación Especial en el Nivel Primario. </t>
  </si>
  <si>
    <t>Niños y niñas con necesidades especificas</t>
  </si>
  <si>
    <t>Estudiantes de 6 a 11 años en condición de discapacidad matriculados</t>
  </si>
  <si>
    <t>14- Servicios de educación secundaria para niños (as) y adolescentes de 12-17 años.</t>
  </si>
  <si>
    <t>7109 - Acciones comunes.</t>
  </si>
  <si>
    <t xml:space="preserve">5924-S- Niños, Niñas y Adolescentes reciben servicio educativo en el primer ciclo de Educación Secundaria. </t>
  </si>
  <si>
    <t>Niños, niñas y adolescentes de 12 a 14 años</t>
  </si>
  <si>
    <t>5928-S-Adolescentes reciben servicio de educativo en el Segundo Ciclo de Educación Secundaria - Modalidad Académica.</t>
  </si>
  <si>
    <t>Adolescentes de 15 a 17 años</t>
  </si>
  <si>
    <t>Adolescentes matriculados</t>
  </si>
  <si>
    <t xml:space="preserve">5929-S-Adolescentes reciben servicio de educativo en el segundo ciclo de educación secundaria - Modalidad Técnica Profesional. </t>
  </si>
  <si>
    <t>5931-s- Adolescentes reciben servicio de educativo en el Segundo ciclo de Educacion Secundaria - Modalidad Artes.</t>
  </si>
  <si>
    <t>6853-S-Niños, Niñas y Adolescentes reciben Servicio de Educación Especial Nivel Secundario.</t>
  </si>
  <si>
    <t>Niños, niñas y adolescentes con necesidades específicas</t>
  </si>
  <si>
    <t>Estudiantes de 12 a 17 años en condición de discapacidad  matriculados</t>
  </si>
  <si>
    <t>15- Servicios de educación de adultos-incluye adolescentes y jóvenes mayores de 14 años.</t>
  </si>
  <si>
    <t>6961 - Acciones comunes.</t>
  </si>
  <si>
    <t>5920- Adolescentes de 14 años o Más, Jóvenes y Adultos reciben Educación Básica de Adultos.</t>
  </si>
  <si>
    <t>Adolescentes, jóvenes y adultos de 14 años o más</t>
  </si>
  <si>
    <t>Jóvenes y adultos matriculados en básica de adultos</t>
  </si>
  <si>
    <t>6504-Adolescentes de 14 años o Más, Jóvenes y Adultos reciben Educación secundaria de Adultos.</t>
  </si>
  <si>
    <t>Jóvenes y adultos matriculados en secundaria de adultos</t>
  </si>
  <si>
    <t>6506-Adolescentes de 14 años o Más, Jóvenes y Adultos reciben Educación laboral de adultos.</t>
  </si>
  <si>
    <t>Personas de 14 años o más, inscritos</t>
  </si>
  <si>
    <t>6507-Adolescentes de 14 años o Más, Jóvenes y Adultos reciben Programas de Alfabetización.</t>
  </si>
  <si>
    <t>Personas de 14 años y más alfabetizadas</t>
  </si>
  <si>
    <t>17- Instalaciones escolares seguras, inclusivas y sostenibles.</t>
  </si>
  <si>
    <t>7108- Acciones comunes.</t>
  </si>
  <si>
    <t>7441-S- Construcción y ampliación de Planteles Escolares (arrastre Sorteo 3).</t>
  </si>
  <si>
    <t>Estudiantes de los niveles inicial, primario y secundario</t>
  </si>
  <si>
    <t>Aulas construidas y/o ampliadas</t>
  </si>
  <si>
    <t>7442-S-Construcción y Ampliación de Planteles Escolares (arrastre Sorteo 4).</t>
  </si>
  <si>
    <t>7443-S- Construcción y Ampliación de Planteles Escolares (arrastre Sorteo 1 y 2).</t>
  </si>
  <si>
    <t>6359-S- Construcción y equipamiento de Estancias Infantiles.</t>
  </si>
  <si>
    <t>Niños y niñas de 0 a 5 años</t>
  </si>
  <si>
    <t>Estancias construidas y equipadas.</t>
  </si>
  <si>
    <t>18- Formación y Desarrollo de la Carrera Docente.</t>
  </si>
  <si>
    <t>6855-S- Docentes de Carrera Certificados para los Servicios Educativos de Inicial, preprimaria, Primaria, Secundaria y Subsistemas.</t>
  </si>
  <si>
    <t>Docentes</t>
  </si>
  <si>
    <t>Docentes certificados en la carrera</t>
  </si>
  <si>
    <t>19- Servicios de educación especial para niños(as), adolescentes y jóvenes de 0-20 años.</t>
  </si>
  <si>
    <t>7046 - Acciones que no generan producción.</t>
  </si>
  <si>
    <t>6510- Niños, Niñas, Adolescentes y Jóvenes Adultos entre 0 y 20 Años reciben Educación Especial.</t>
  </si>
  <si>
    <t xml:space="preserve">Niños, niñas y adolescentes con necesidades especificas </t>
  </si>
  <si>
    <t xml:space="preserve">Estudiantes de 0 a 20 años en condición de discapacidad, matriculados </t>
  </si>
  <si>
    <t>23- Servicio educativo del grado preprimario nivel inicial.</t>
  </si>
  <si>
    <t>7029 - Acciones comunes.</t>
  </si>
  <si>
    <t>5831-S- Niños y Niñas Reciben Servicio de Educación del 2do. Ciclo Nivel Inicial.</t>
  </si>
  <si>
    <t>Niños y niñas de 3-5 años</t>
  </si>
  <si>
    <t>6857-S- Niños y niñas reciben servicio de educación especial en el Nivel Inicial.</t>
  </si>
  <si>
    <t>Niños y niñas con necesidades específicas</t>
  </si>
  <si>
    <t>Niños/as de 0 a 4 años matriculados</t>
  </si>
  <si>
    <t>98 - Administración de contribuciones especiales.</t>
  </si>
  <si>
    <t>7079 - Acciones que no generan producción.</t>
  </si>
  <si>
    <t>Año</t>
  </si>
  <si>
    <t>2022</t>
  </si>
  <si>
    <t>Ejecución física</t>
  </si>
  <si>
    <t>% ejecución</t>
  </si>
  <si>
    <t>Programación Física 1er trimestre (enero-marzo)</t>
  </si>
  <si>
    <t>Ejecución financiera 1er. Trimestre (enero-marzo)</t>
  </si>
  <si>
    <t xml:space="preserve">No disponible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</si>
</sst>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3" fontId="7" fillId="0" borderId="0" xfId="1" applyFont="1" applyFill="1" applyBorder="1"/>
    <xf numFmtId="43" fontId="7" fillId="2" borderId="0" xfId="1" applyFont="1" applyFill="1" applyBorder="1"/>
    <xf numFmtId="43" fontId="6" fillId="4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49" fontId="5" fillId="0" borderId="1" xfId="0" applyNumberFormat="1" applyFont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9" fontId="5" fillId="2" borderId="0" xfId="0" applyNumberFormat="1" applyFont="1" applyFill="1" applyBorder="1"/>
    <xf numFmtId="43" fontId="5" fillId="0" borderId="1" xfId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left" vertical="center" wrapText="1"/>
    </xf>
    <xf numFmtId="43" fontId="5" fillId="0" borderId="1" xfId="1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10" fontId="9" fillId="0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4" fontId="6" fillId="0" borderId="1" xfId="0" applyNumberFormat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503711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146374-B88D-4E05-83A4-42E1AF44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245" cy="923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7.12.2021/Enviada/Cuota%20indicativa%20Enviada%2014.12.2021/Distribuci&#243;n%202022%20(Autosaved)%20(Autosaved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Hoja2"/>
    </sheetNames>
    <sheetDataSet>
      <sheetData sheetId="0" refreshError="1"/>
      <sheetData sheetId="1" refreshError="1">
        <row r="6">
          <cell r="S6">
            <v>9543329178</v>
          </cell>
        </row>
        <row r="259">
          <cell r="S259">
            <v>18659713239</v>
          </cell>
        </row>
        <row r="591">
          <cell r="S591">
            <v>223321704</v>
          </cell>
        </row>
        <row r="658">
          <cell r="S658">
            <v>77932964163</v>
          </cell>
        </row>
        <row r="694">
          <cell r="S694">
            <v>2701719766</v>
          </cell>
        </row>
        <row r="705">
          <cell r="S705">
            <v>2397043680</v>
          </cell>
        </row>
        <row r="716">
          <cell r="S716">
            <v>16654350</v>
          </cell>
        </row>
        <row r="727">
          <cell r="S727">
            <v>25570913016</v>
          </cell>
        </row>
        <row r="791">
          <cell r="S791">
            <v>2104801706</v>
          </cell>
        </row>
        <row r="807">
          <cell r="S807">
            <v>1187637089</v>
          </cell>
        </row>
        <row r="824">
          <cell r="S824">
            <v>7637536087</v>
          </cell>
        </row>
        <row r="885">
          <cell r="S885">
            <v>282980255</v>
          </cell>
        </row>
        <row r="939">
          <cell r="S939">
            <v>7289805</v>
          </cell>
        </row>
        <row r="951">
          <cell r="S951">
            <v>829546983</v>
          </cell>
        </row>
        <row r="981">
          <cell r="S981">
            <v>1619064763</v>
          </cell>
        </row>
        <row r="1004">
          <cell r="S1004">
            <v>2389966310</v>
          </cell>
        </row>
        <row r="1028">
          <cell r="S1028">
            <v>442743299</v>
          </cell>
        </row>
        <row r="1067">
          <cell r="S1067">
            <v>1517518960</v>
          </cell>
        </row>
        <row r="4357">
          <cell r="S4357">
            <v>303800673</v>
          </cell>
        </row>
        <row r="4413">
          <cell r="S4413">
            <v>194508219</v>
          </cell>
        </row>
        <row r="4440">
          <cell r="S4440">
            <v>694995634</v>
          </cell>
        </row>
        <row r="4484">
          <cell r="S4484">
            <v>1043178861</v>
          </cell>
        </row>
        <row r="4542">
          <cell r="S4542">
            <v>1817515767</v>
          </cell>
        </row>
        <row r="4576">
          <cell r="S4576">
            <v>4051376</v>
          </cell>
        </row>
        <row r="4588">
          <cell r="S4588">
            <v>1910013923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="70" zoomScaleNormal="70" workbookViewId="0">
      <selection activeCell="I57" sqref="I57"/>
    </sheetView>
  </sheetViews>
  <sheetFormatPr baseColWidth="10" defaultColWidth="11" defaultRowHeight="15.75" x14ac:dyDescent="0.25"/>
  <cols>
    <col min="1" max="1" width="24.375" style="1" customWidth="1"/>
    <col min="2" max="2" width="30.75" style="11" customWidth="1"/>
    <col min="3" max="3" width="15.125" style="1" customWidth="1"/>
    <col min="4" max="4" width="22.875" style="11" customWidth="1"/>
    <col min="5" max="5" width="15" style="8" customWidth="1"/>
    <col min="6" max="6" width="17.875" style="15" customWidth="1"/>
    <col min="7" max="7" width="18.25" style="1" customWidth="1"/>
    <col min="8" max="8" width="16.625" style="1" customWidth="1"/>
    <col min="9" max="9" width="23.25" style="1" customWidth="1"/>
    <col min="10" max="10" width="27" style="22" customWidth="1"/>
    <col min="11" max="11" width="14.875" style="1" customWidth="1"/>
    <col min="12" max="16384" width="11" style="1"/>
  </cols>
  <sheetData>
    <row r="1" spans="1:11" x14ac:dyDescent="0.25">
      <c r="A1" s="49"/>
      <c r="B1" s="49"/>
      <c r="C1" s="49"/>
      <c r="D1" s="49"/>
      <c r="E1" s="49"/>
      <c r="F1" s="49"/>
      <c r="G1" s="49"/>
      <c r="H1" s="49"/>
      <c r="I1" s="49"/>
    </row>
    <row r="2" spans="1:11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11" x14ac:dyDescent="0.25">
      <c r="A3" s="49"/>
      <c r="B3" s="49"/>
      <c r="C3" s="49"/>
      <c r="D3" s="49"/>
      <c r="E3" s="49"/>
      <c r="F3" s="49"/>
      <c r="G3" s="49"/>
      <c r="H3" s="49"/>
      <c r="I3" s="49"/>
    </row>
    <row r="4" spans="1:11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1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11" x14ac:dyDescent="0.25">
      <c r="A7" s="26" t="s">
        <v>0</v>
      </c>
      <c r="B7" s="27" t="s">
        <v>1</v>
      </c>
      <c r="C7" s="48" t="s">
        <v>2</v>
      </c>
      <c r="D7" s="48"/>
      <c r="E7" s="48"/>
      <c r="F7" s="28"/>
      <c r="G7" s="29"/>
      <c r="H7" s="29"/>
      <c r="I7" s="29"/>
    </row>
    <row r="8" spans="1:11" x14ac:dyDescent="0.25">
      <c r="A8" s="26" t="s">
        <v>3</v>
      </c>
      <c r="B8" s="27" t="s">
        <v>4</v>
      </c>
      <c r="C8" s="48" t="s">
        <v>2</v>
      </c>
      <c r="D8" s="48"/>
      <c r="E8" s="48"/>
      <c r="F8" s="28"/>
      <c r="G8" s="29"/>
      <c r="H8" s="29"/>
      <c r="I8" s="29"/>
    </row>
    <row r="9" spans="1:11" x14ac:dyDescent="0.25">
      <c r="A9" s="26" t="s">
        <v>5</v>
      </c>
      <c r="B9" s="27" t="s">
        <v>6</v>
      </c>
      <c r="C9" s="48" t="s">
        <v>2</v>
      </c>
      <c r="D9" s="48"/>
      <c r="E9" s="48"/>
      <c r="F9" s="28"/>
      <c r="G9" s="29"/>
      <c r="H9" s="29"/>
      <c r="I9" s="29"/>
    </row>
    <row r="10" spans="1:11" s="2" customFormat="1" x14ac:dyDescent="0.25">
      <c r="A10" s="26" t="s">
        <v>84</v>
      </c>
      <c r="B10" s="30" t="s">
        <v>85</v>
      </c>
      <c r="C10" s="28"/>
      <c r="D10" s="28"/>
      <c r="E10" s="28"/>
      <c r="F10" s="28"/>
      <c r="G10" s="28"/>
      <c r="H10" s="28"/>
      <c r="I10" s="28"/>
      <c r="J10" s="23"/>
    </row>
    <row r="11" spans="1:11" ht="18.75" customHeight="1" thickBot="1" x14ac:dyDescent="0.3">
      <c r="A11" s="2"/>
      <c r="B11" s="3"/>
      <c r="C11" s="2"/>
      <c r="D11" s="3"/>
      <c r="E11" s="4"/>
      <c r="F11" s="20"/>
      <c r="G11" s="2"/>
      <c r="H11" s="2"/>
      <c r="I11" s="2"/>
    </row>
    <row r="12" spans="1:11" ht="32.25" customHeight="1" x14ac:dyDescent="0.25">
      <c r="A12" s="46" t="s">
        <v>7</v>
      </c>
      <c r="B12" s="46"/>
      <c r="C12" s="46"/>
      <c r="D12" s="46"/>
      <c r="E12" s="47"/>
      <c r="F12" s="43" t="s">
        <v>88</v>
      </c>
      <c r="G12" s="43"/>
      <c r="H12" s="43"/>
      <c r="I12" s="43"/>
      <c r="J12" s="43"/>
      <c r="K12" s="43"/>
    </row>
    <row r="13" spans="1:11" ht="35.25" customHeight="1" x14ac:dyDescent="0.25">
      <c r="A13" s="18" t="s">
        <v>8</v>
      </c>
      <c r="B13" s="18" t="s">
        <v>9</v>
      </c>
      <c r="C13" s="18" t="s">
        <v>10</v>
      </c>
      <c r="D13" s="18" t="s">
        <v>11</v>
      </c>
      <c r="E13" s="19" t="s">
        <v>13</v>
      </c>
      <c r="F13" s="14" t="s">
        <v>14</v>
      </c>
      <c r="G13" s="14" t="s">
        <v>86</v>
      </c>
      <c r="H13" s="14" t="s">
        <v>87</v>
      </c>
      <c r="I13" s="14" t="s">
        <v>12</v>
      </c>
      <c r="J13" s="24" t="s">
        <v>89</v>
      </c>
      <c r="K13" s="14" t="s">
        <v>87</v>
      </c>
    </row>
    <row r="14" spans="1:11" s="5" customFormat="1" ht="58.5" customHeight="1" x14ac:dyDescent="0.2">
      <c r="A14" s="13" t="s">
        <v>15</v>
      </c>
      <c r="B14" s="12" t="s">
        <v>16</v>
      </c>
      <c r="C14" s="12" t="s">
        <v>17</v>
      </c>
      <c r="D14" s="12" t="s">
        <v>17</v>
      </c>
      <c r="E14" s="16" t="s">
        <v>17</v>
      </c>
      <c r="F14" s="6" t="s">
        <v>17</v>
      </c>
      <c r="G14" s="6" t="s">
        <v>17</v>
      </c>
      <c r="H14" s="6" t="s">
        <v>17</v>
      </c>
      <c r="I14" s="31">
        <f>+[1]Hoja1!$S$6</f>
        <v>9543329178</v>
      </c>
      <c r="J14" s="31">
        <v>1834133908.9300001</v>
      </c>
      <c r="K14" s="32">
        <f>J14/I14</f>
        <v>0.19219015447546162</v>
      </c>
    </row>
    <row r="15" spans="1:11" ht="67.5" customHeight="1" x14ac:dyDescent="0.25">
      <c r="A15" s="45" t="s">
        <v>18</v>
      </c>
      <c r="B15" s="12" t="s">
        <v>19</v>
      </c>
      <c r="C15" s="13" t="s">
        <v>20</v>
      </c>
      <c r="D15" s="13" t="s">
        <v>21</v>
      </c>
      <c r="E15" s="33">
        <v>6180</v>
      </c>
      <c r="F15" s="7">
        <v>0</v>
      </c>
      <c r="G15" s="6" t="s">
        <v>17</v>
      </c>
      <c r="H15" s="6" t="s">
        <v>17</v>
      </c>
      <c r="I15" s="31">
        <f>+[1]Hoja1!$S$591</f>
        <v>223321704</v>
      </c>
      <c r="J15" s="31">
        <v>27765676.949999999</v>
      </c>
      <c r="K15" s="32">
        <f t="shared" ref="K15:K44" si="0">J15/I15</f>
        <v>0.12433040072988158</v>
      </c>
    </row>
    <row r="16" spans="1:11" ht="59.25" customHeight="1" x14ac:dyDescent="0.25">
      <c r="A16" s="45"/>
      <c r="B16" s="12" t="s">
        <v>22</v>
      </c>
      <c r="C16" s="12" t="s">
        <v>17</v>
      </c>
      <c r="D16" s="12" t="s">
        <v>17</v>
      </c>
      <c r="E16" s="16" t="s">
        <v>17</v>
      </c>
      <c r="F16" s="16" t="s">
        <v>17</v>
      </c>
      <c r="G16" s="6" t="s">
        <v>17</v>
      </c>
      <c r="H16" s="16" t="s">
        <v>17</v>
      </c>
      <c r="I16" s="31">
        <f>+[1]Hoja1!$S$259</f>
        <v>18659713239</v>
      </c>
      <c r="J16" s="31">
        <v>2156101920.3699999</v>
      </c>
      <c r="K16" s="32">
        <f t="shared" si="0"/>
        <v>0.11554850242090582</v>
      </c>
    </row>
    <row r="17" spans="1:11" ht="59.25" customHeight="1" x14ac:dyDescent="0.25">
      <c r="A17" s="45" t="s">
        <v>23</v>
      </c>
      <c r="B17" s="12" t="s">
        <v>24</v>
      </c>
      <c r="C17" s="12" t="s">
        <v>17</v>
      </c>
      <c r="D17" s="12" t="s">
        <v>17</v>
      </c>
      <c r="E17" s="16" t="s">
        <v>17</v>
      </c>
      <c r="F17" s="16" t="s">
        <v>17</v>
      </c>
      <c r="G17" s="6" t="s">
        <v>17</v>
      </c>
      <c r="H17" s="16" t="s">
        <v>17</v>
      </c>
      <c r="I17" s="31">
        <f>+[1]Hoja1!$S$658</f>
        <v>77932964163</v>
      </c>
      <c r="J17" s="34">
        <v>18340771908.16</v>
      </c>
      <c r="K17" s="32">
        <f t="shared" si="0"/>
        <v>0.23534036084909488</v>
      </c>
    </row>
    <row r="18" spans="1:11" ht="67.5" customHeight="1" x14ac:dyDescent="0.25">
      <c r="A18" s="45"/>
      <c r="B18" s="12" t="s">
        <v>25</v>
      </c>
      <c r="C18" s="13" t="s">
        <v>26</v>
      </c>
      <c r="D18" s="13" t="s">
        <v>27</v>
      </c>
      <c r="E18" s="17">
        <v>470346</v>
      </c>
      <c r="F18" s="9">
        <v>470346</v>
      </c>
      <c r="G18" s="9">
        <v>453873</v>
      </c>
      <c r="H18" s="39">
        <f>G18/F18</f>
        <v>0.96497684683190676</v>
      </c>
      <c r="I18" s="31">
        <f>+[1]Hoja1!$S$694</f>
        <v>2701719766</v>
      </c>
      <c r="J18" s="31">
        <v>1212600812.1900001</v>
      </c>
      <c r="K18" s="32">
        <f t="shared" si="0"/>
        <v>0.44882553233317096</v>
      </c>
    </row>
    <row r="19" spans="1:11" ht="57" customHeight="1" x14ac:dyDescent="0.25">
      <c r="A19" s="45"/>
      <c r="B19" s="12" t="s">
        <v>28</v>
      </c>
      <c r="C19" s="13" t="s">
        <v>29</v>
      </c>
      <c r="D19" s="13" t="s">
        <v>27</v>
      </c>
      <c r="E19" s="17">
        <v>482361</v>
      </c>
      <c r="F19" s="9">
        <v>482361</v>
      </c>
      <c r="G19" s="9">
        <v>462986</v>
      </c>
      <c r="H19" s="39">
        <f t="shared" ref="H19:H20" si="1">G19/F19</f>
        <v>0.95983298815617346</v>
      </c>
      <c r="I19" s="31">
        <f>+[1]Hoja1!$S$705</f>
        <v>2397043680</v>
      </c>
      <c r="J19" s="31">
        <v>822687249.10000002</v>
      </c>
      <c r="K19" s="32">
        <f t="shared" si="0"/>
        <v>0.34320911878418503</v>
      </c>
    </row>
    <row r="20" spans="1:11" ht="56.25" customHeight="1" x14ac:dyDescent="0.25">
      <c r="A20" s="45"/>
      <c r="B20" s="12" t="s">
        <v>30</v>
      </c>
      <c r="C20" s="13" t="s">
        <v>31</v>
      </c>
      <c r="D20" s="13" t="s">
        <v>32</v>
      </c>
      <c r="E20" s="17">
        <v>4691</v>
      </c>
      <c r="F20" s="9">
        <v>4691</v>
      </c>
      <c r="G20" s="9">
        <v>3579</v>
      </c>
      <c r="H20" s="39">
        <f t="shared" si="1"/>
        <v>0.76295033041995308</v>
      </c>
      <c r="I20" s="31">
        <f>+[1]Hoja1!$S$716</f>
        <v>16654350</v>
      </c>
      <c r="J20" s="31">
        <v>0</v>
      </c>
      <c r="K20" s="32">
        <f t="shared" si="0"/>
        <v>0</v>
      </c>
    </row>
    <row r="21" spans="1:11" ht="56.25" customHeight="1" x14ac:dyDescent="0.25">
      <c r="A21" s="45" t="s">
        <v>33</v>
      </c>
      <c r="B21" s="12" t="s">
        <v>34</v>
      </c>
      <c r="C21" s="12" t="s">
        <v>17</v>
      </c>
      <c r="D21" s="12" t="s">
        <v>17</v>
      </c>
      <c r="E21" s="6" t="s">
        <v>17</v>
      </c>
      <c r="F21" s="6" t="s">
        <v>17</v>
      </c>
      <c r="G21" s="6" t="s">
        <v>17</v>
      </c>
      <c r="H21" s="6" t="s">
        <v>17</v>
      </c>
      <c r="I21" s="35">
        <f>+[1]Hoja1!$S$727</f>
        <v>25570913016</v>
      </c>
      <c r="J21" s="31">
        <v>7047841430.1599998</v>
      </c>
      <c r="K21" s="32">
        <f t="shared" si="0"/>
        <v>0.27561946754697764</v>
      </c>
    </row>
    <row r="22" spans="1:11" ht="65.25" customHeight="1" x14ac:dyDescent="0.25">
      <c r="A22" s="45"/>
      <c r="B22" s="12" t="s">
        <v>35</v>
      </c>
      <c r="C22" s="13" t="s">
        <v>36</v>
      </c>
      <c r="D22" s="13" t="s">
        <v>27</v>
      </c>
      <c r="E22" s="17">
        <v>429413</v>
      </c>
      <c r="F22" s="9">
        <v>429413</v>
      </c>
      <c r="G22" s="9">
        <v>404408</v>
      </c>
      <c r="H22" s="39">
        <f>G22/F22</f>
        <v>0.94176934559503322</v>
      </c>
      <c r="I22" s="31">
        <f>+[1]Hoja1!$S$791</f>
        <v>2104801706</v>
      </c>
      <c r="J22" s="31">
        <v>28341992.140000001</v>
      </c>
      <c r="K22" s="32">
        <f t="shared" si="0"/>
        <v>1.3465397742318249E-2</v>
      </c>
    </row>
    <row r="23" spans="1:11" ht="81" customHeight="1" x14ac:dyDescent="0.25">
      <c r="A23" s="45"/>
      <c r="B23" s="12" t="s">
        <v>37</v>
      </c>
      <c r="C23" s="13" t="s">
        <v>38</v>
      </c>
      <c r="D23" s="13" t="s">
        <v>39</v>
      </c>
      <c r="E23" s="17">
        <v>355527</v>
      </c>
      <c r="F23" s="9">
        <v>355527</v>
      </c>
      <c r="G23" s="9">
        <v>276583</v>
      </c>
      <c r="H23" s="39">
        <f t="shared" ref="H23:H26" si="2">G23/F23</f>
        <v>0.77795216678339474</v>
      </c>
      <c r="I23" s="31">
        <f>+[1]Hoja1!$S$807</f>
        <v>1187637089</v>
      </c>
      <c r="J23" s="31">
        <v>0</v>
      </c>
      <c r="K23" s="32">
        <f t="shared" si="0"/>
        <v>0</v>
      </c>
    </row>
    <row r="24" spans="1:11" ht="80.25" customHeight="1" x14ac:dyDescent="0.25">
      <c r="A24" s="45"/>
      <c r="B24" s="12" t="s">
        <v>40</v>
      </c>
      <c r="C24" s="13" t="s">
        <v>38</v>
      </c>
      <c r="D24" s="13" t="s">
        <v>39</v>
      </c>
      <c r="E24" s="17">
        <v>90059</v>
      </c>
      <c r="F24" s="9">
        <v>90059</v>
      </c>
      <c r="G24" s="9">
        <v>85206</v>
      </c>
      <c r="H24" s="39">
        <f t="shared" si="2"/>
        <v>0.94611310363206347</v>
      </c>
      <c r="I24" s="31">
        <f>+[1]Hoja1!$S$824</f>
        <v>7637536087</v>
      </c>
      <c r="J24" s="31">
        <v>1530420227.71</v>
      </c>
      <c r="K24" s="32">
        <f t="shared" si="0"/>
        <v>0.20038140707642066</v>
      </c>
    </row>
    <row r="25" spans="1:11" ht="69" customHeight="1" x14ac:dyDescent="0.25">
      <c r="A25" s="45"/>
      <c r="B25" s="12" t="s">
        <v>41</v>
      </c>
      <c r="C25" s="13" t="s">
        <v>38</v>
      </c>
      <c r="D25" s="13" t="s">
        <v>39</v>
      </c>
      <c r="E25" s="17">
        <v>10840</v>
      </c>
      <c r="F25" s="9">
        <v>10840</v>
      </c>
      <c r="G25" s="9">
        <v>12763</v>
      </c>
      <c r="H25" s="39">
        <f t="shared" si="2"/>
        <v>1.1773985239852398</v>
      </c>
      <c r="I25" s="31">
        <f>+[1]Hoja1!$S$885</f>
        <v>282980255</v>
      </c>
      <c r="J25" s="31">
        <v>614129.81999999995</v>
      </c>
      <c r="K25" s="32">
        <f t="shared" si="0"/>
        <v>2.1702214523765975E-3</v>
      </c>
    </row>
    <row r="26" spans="1:11" ht="63.75" customHeight="1" x14ac:dyDescent="0.25">
      <c r="A26" s="45"/>
      <c r="B26" s="12" t="s">
        <v>42</v>
      </c>
      <c r="C26" s="13" t="s">
        <v>43</v>
      </c>
      <c r="D26" s="13" t="s">
        <v>44</v>
      </c>
      <c r="E26" s="17">
        <v>567</v>
      </c>
      <c r="F26" s="9">
        <v>567</v>
      </c>
      <c r="G26" s="9">
        <v>667</v>
      </c>
      <c r="H26" s="39">
        <f t="shared" si="2"/>
        <v>1.1763668430335097</v>
      </c>
      <c r="I26" s="31">
        <f>+[1]Hoja1!$S$939</f>
        <v>7289805</v>
      </c>
      <c r="J26" s="31">
        <v>0</v>
      </c>
      <c r="K26" s="32">
        <f t="shared" si="0"/>
        <v>0</v>
      </c>
    </row>
    <row r="27" spans="1:11" ht="48" customHeight="1" x14ac:dyDescent="0.25">
      <c r="A27" s="45" t="s">
        <v>45</v>
      </c>
      <c r="B27" s="36" t="s">
        <v>46</v>
      </c>
      <c r="C27" s="12" t="s">
        <v>17</v>
      </c>
      <c r="D27" s="12" t="s">
        <v>17</v>
      </c>
      <c r="E27" s="6" t="s">
        <v>17</v>
      </c>
      <c r="F27" s="6" t="s">
        <v>17</v>
      </c>
      <c r="G27" s="6" t="s">
        <v>17</v>
      </c>
      <c r="H27" s="6" t="s">
        <v>17</v>
      </c>
      <c r="I27" s="31">
        <f>+[1]Hoja1!$S$951</f>
        <v>829546983</v>
      </c>
      <c r="J27" s="31">
        <v>23194227.699999999</v>
      </c>
      <c r="K27" s="32">
        <f t="shared" si="0"/>
        <v>2.7960113381546709E-2</v>
      </c>
    </row>
    <row r="28" spans="1:11" ht="63.75" customHeight="1" x14ac:dyDescent="0.25">
      <c r="A28" s="45"/>
      <c r="B28" s="12" t="s">
        <v>47</v>
      </c>
      <c r="C28" s="12" t="s">
        <v>48</v>
      </c>
      <c r="D28" s="13" t="s">
        <v>49</v>
      </c>
      <c r="E28" s="17">
        <v>92780</v>
      </c>
      <c r="F28" s="9">
        <v>92780</v>
      </c>
      <c r="G28" s="9">
        <v>69036</v>
      </c>
      <c r="H28" s="39">
        <f>G28/F28</f>
        <v>0.74408277646044407</v>
      </c>
      <c r="I28" s="31">
        <f>+[1]Hoja1!$S$981</f>
        <v>1619064763</v>
      </c>
      <c r="J28" s="31">
        <v>457498619.58999997</v>
      </c>
      <c r="K28" s="32">
        <f t="shared" si="0"/>
        <v>0.28256968470012955</v>
      </c>
    </row>
    <row r="29" spans="1:11" ht="63.75" customHeight="1" x14ac:dyDescent="0.25">
      <c r="A29" s="45"/>
      <c r="B29" s="12" t="s">
        <v>50</v>
      </c>
      <c r="C29" s="12" t="s">
        <v>48</v>
      </c>
      <c r="D29" s="13" t="s">
        <v>51</v>
      </c>
      <c r="E29" s="17">
        <v>165000</v>
      </c>
      <c r="F29" s="9">
        <v>165000</v>
      </c>
      <c r="G29" s="9">
        <v>117091</v>
      </c>
      <c r="H29" s="39">
        <f>G29/F29</f>
        <v>0.7096424242424243</v>
      </c>
      <c r="I29" s="31">
        <f>+[1]Hoja1!$S$1004</f>
        <v>2389966310</v>
      </c>
      <c r="J29" s="31">
        <v>724261006.77999997</v>
      </c>
      <c r="K29" s="32">
        <f t="shared" si="0"/>
        <v>0.30304234990659762</v>
      </c>
    </row>
    <row r="30" spans="1:11" ht="63.75" customHeight="1" x14ac:dyDescent="0.25">
      <c r="A30" s="45"/>
      <c r="B30" s="12" t="s">
        <v>52</v>
      </c>
      <c r="C30" s="12" t="s">
        <v>48</v>
      </c>
      <c r="D30" s="13" t="s">
        <v>53</v>
      </c>
      <c r="E30" s="17">
        <v>23000</v>
      </c>
      <c r="F30" s="21">
        <v>0</v>
      </c>
      <c r="G30" s="6" t="s">
        <v>17</v>
      </c>
      <c r="H30" s="6" t="s">
        <v>17</v>
      </c>
      <c r="I30" s="31">
        <f>+[1]Hoja1!$S$1028</f>
        <v>442743299</v>
      </c>
      <c r="J30" s="31">
        <v>75553035.680000007</v>
      </c>
      <c r="K30" s="32">
        <f t="shared" si="0"/>
        <v>0.17064749675635407</v>
      </c>
    </row>
    <row r="31" spans="1:11" ht="63.75" customHeight="1" x14ac:dyDescent="0.25">
      <c r="A31" s="45"/>
      <c r="B31" s="12" t="s">
        <v>54</v>
      </c>
      <c r="C31" s="13" t="s">
        <v>48</v>
      </c>
      <c r="D31" s="13" t="s">
        <v>55</v>
      </c>
      <c r="E31" s="17">
        <v>43000</v>
      </c>
      <c r="F31" s="9">
        <v>10750</v>
      </c>
      <c r="G31" s="9" t="s">
        <v>90</v>
      </c>
      <c r="H31" s="9"/>
      <c r="I31" s="31">
        <f>+[1]Hoja1!$S$1067</f>
        <v>1517518960</v>
      </c>
      <c r="J31" s="31">
        <v>13840957.75</v>
      </c>
      <c r="K31" s="32">
        <f t="shared" si="0"/>
        <v>9.120780771002689E-3</v>
      </c>
    </row>
    <row r="32" spans="1:11" ht="48.75" customHeight="1" x14ac:dyDescent="0.25">
      <c r="A32" s="44" t="s">
        <v>56</v>
      </c>
      <c r="B32" s="36" t="s">
        <v>57</v>
      </c>
      <c r="C32" s="12" t="s">
        <v>17</v>
      </c>
      <c r="D32" s="6" t="s">
        <v>17</v>
      </c>
      <c r="E32" s="6" t="s">
        <v>17</v>
      </c>
      <c r="F32" s="6" t="s">
        <v>17</v>
      </c>
      <c r="G32" s="6" t="s">
        <v>17</v>
      </c>
      <c r="H32" s="6" t="s">
        <v>17</v>
      </c>
      <c r="I32" s="31">
        <v>2487786324</v>
      </c>
      <c r="J32" s="31">
        <v>18507117.649999999</v>
      </c>
      <c r="K32" s="32">
        <f t="shared" si="0"/>
        <v>7.439191007466925E-3</v>
      </c>
    </row>
    <row r="33" spans="1:11" ht="48.75" customHeight="1" x14ac:dyDescent="0.25">
      <c r="A33" s="44"/>
      <c r="B33" s="12" t="s">
        <v>58</v>
      </c>
      <c r="C33" s="10" t="s">
        <v>59</v>
      </c>
      <c r="D33" s="13" t="s">
        <v>60</v>
      </c>
      <c r="E33" s="17">
        <v>42</v>
      </c>
      <c r="F33" s="21">
        <v>0</v>
      </c>
      <c r="G33" s="6" t="s">
        <v>17</v>
      </c>
      <c r="H33" s="6" t="s">
        <v>17</v>
      </c>
      <c r="I33" s="31">
        <v>2236328141</v>
      </c>
      <c r="J33" s="31">
        <v>345188858.18000001</v>
      </c>
      <c r="K33" s="32">
        <f t="shared" si="0"/>
        <v>0.15435519137439499</v>
      </c>
    </row>
    <row r="34" spans="1:11" ht="51" customHeight="1" x14ac:dyDescent="0.25">
      <c r="A34" s="44"/>
      <c r="B34" s="12" t="s">
        <v>61</v>
      </c>
      <c r="C34" s="10" t="s">
        <v>59</v>
      </c>
      <c r="D34" s="13" t="s">
        <v>60</v>
      </c>
      <c r="E34" s="17">
        <v>448</v>
      </c>
      <c r="F34" s="21">
        <v>0</v>
      </c>
      <c r="G34" s="6" t="s">
        <v>17</v>
      </c>
      <c r="H34" s="6" t="s">
        <v>17</v>
      </c>
      <c r="I34" s="31">
        <v>2652662262</v>
      </c>
      <c r="J34" s="31">
        <v>390142493.56</v>
      </c>
      <c r="K34" s="32">
        <f t="shared" si="0"/>
        <v>0.14707582610454462</v>
      </c>
    </row>
    <row r="35" spans="1:11" ht="51" customHeight="1" x14ac:dyDescent="0.25">
      <c r="A35" s="44"/>
      <c r="B35" s="12" t="s">
        <v>62</v>
      </c>
      <c r="C35" s="10" t="s">
        <v>59</v>
      </c>
      <c r="D35" s="13" t="s">
        <v>60</v>
      </c>
      <c r="E35" s="17">
        <v>437</v>
      </c>
      <c r="F35" s="21">
        <v>0</v>
      </c>
      <c r="G35" s="6" t="s">
        <v>17</v>
      </c>
      <c r="H35" s="6" t="s">
        <v>17</v>
      </c>
      <c r="I35" s="31">
        <v>1389717463</v>
      </c>
      <c r="J35" s="31">
        <v>153180611.28</v>
      </c>
      <c r="K35" s="32">
        <f t="shared" si="0"/>
        <v>0.11022428325058761</v>
      </c>
    </row>
    <row r="36" spans="1:11" ht="57" customHeight="1" x14ac:dyDescent="0.25">
      <c r="A36" s="44"/>
      <c r="B36" s="12" t="s">
        <v>63</v>
      </c>
      <c r="C36" s="10" t="s">
        <v>64</v>
      </c>
      <c r="D36" s="13" t="s">
        <v>65</v>
      </c>
      <c r="E36" s="17">
        <v>26</v>
      </c>
      <c r="F36" s="21">
        <v>0</v>
      </c>
      <c r="G36" s="6" t="s">
        <v>17</v>
      </c>
      <c r="H36" s="6" t="s">
        <v>17</v>
      </c>
      <c r="I36" s="31">
        <v>974380965</v>
      </c>
      <c r="J36" s="31">
        <v>115558800.01000001</v>
      </c>
      <c r="K36" s="32">
        <f t="shared" si="0"/>
        <v>0.11859714440336999</v>
      </c>
    </row>
    <row r="37" spans="1:11" ht="80.25" customHeight="1" x14ac:dyDescent="0.25">
      <c r="A37" s="13" t="s">
        <v>66</v>
      </c>
      <c r="B37" s="12" t="s">
        <v>67</v>
      </c>
      <c r="C37" s="13" t="s">
        <v>68</v>
      </c>
      <c r="D37" s="13" t="s">
        <v>69</v>
      </c>
      <c r="E37" s="17">
        <v>3000</v>
      </c>
      <c r="F37" s="21">
        <v>0</v>
      </c>
      <c r="G37" s="6" t="s">
        <v>17</v>
      </c>
      <c r="H37" s="6" t="s">
        <v>17</v>
      </c>
      <c r="I37" s="31">
        <f>+[1]Hoja1!$S$4357</f>
        <v>303800673</v>
      </c>
      <c r="J37" s="31">
        <v>12295771.49</v>
      </c>
      <c r="K37" s="32">
        <f t="shared" si="0"/>
        <v>4.0473154218456917E-2</v>
      </c>
    </row>
    <row r="38" spans="1:11" ht="45.75" customHeight="1" x14ac:dyDescent="0.25">
      <c r="A38" s="45" t="s">
        <v>70</v>
      </c>
      <c r="B38" s="37" t="s">
        <v>71</v>
      </c>
      <c r="C38" s="12" t="s">
        <v>17</v>
      </c>
      <c r="D38" s="12" t="s">
        <v>17</v>
      </c>
      <c r="E38" s="6" t="s">
        <v>17</v>
      </c>
      <c r="F38" s="6" t="s">
        <v>17</v>
      </c>
      <c r="G38" s="6" t="s">
        <v>17</v>
      </c>
      <c r="H38" s="6" t="s">
        <v>17</v>
      </c>
      <c r="I38" s="31">
        <f>+[1]Hoja1!$S$4413</f>
        <v>194508219</v>
      </c>
      <c r="J38" s="31">
        <v>22889998.739999998</v>
      </c>
      <c r="K38" s="32">
        <f t="shared" si="0"/>
        <v>0.11768139597226994</v>
      </c>
    </row>
    <row r="39" spans="1:11" ht="67.5" customHeight="1" x14ac:dyDescent="0.25">
      <c r="A39" s="45"/>
      <c r="B39" s="12" t="s">
        <v>72</v>
      </c>
      <c r="C39" s="10" t="s">
        <v>73</v>
      </c>
      <c r="D39" s="13" t="s">
        <v>74</v>
      </c>
      <c r="E39" s="17">
        <v>6198</v>
      </c>
      <c r="F39" s="9">
        <v>6198</v>
      </c>
      <c r="G39" s="9">
        <v>5005</v>
      </c>
      <c r="H39" s="39">
        <f>G39/F39</f>
        <v>0.80751855437237818</v>
      </c>
      <c r="I39" s="31">
        <f>+[1]Hoja1!$S$4440</f>
        <v>694995634</v>
      </c>
      <c r="J39" s="31">
        <v>130957537.2</v>
      </c>
      <c r="K39" s="32">
        <f t="shared" si="0"/>
        <v>0.18842929479467782</v>
      </c>
    </row>
    <row r="40" spans="1:11" ht="41.25" customHeight="1" x14ac:dyDescent="0.25">
      <c r="A40" s="45" t="s">
        <v>75</v>
      </c>
      <c r="B40" s="36" t="s">
        <v>76</v>
      </c>
      <c r="C40" s="12" t="s">
        <v>17</v>
      </c>
      <c r="D40" s="12" t="s">
        <v>17</v>
      </c>
      <c r="E40" s="6" t="s">
        <v>17</v>
      </c>
      <c r="F40" s="6" t="s">
        <v>17</v>
      </c>
      <c r="G40" s="6" t="s">
        <v>17</v>
      </c>
      <c r="H40" s="40" t="s">
        <v>17</v>
      </c>
      <c r="I40" s="31">
        <f>+[1]Hoja1!$S$4484</f>
        <v>1043178861</v>
      </c>
      <c r="J40" s="31">
        <v>321600130.29000002</v>
      </c>
      <c r="K40" s="32">
        <f t="shared" si="0"/>
        <v>0.30828858052368069</v>
      </c>
    </row>
    <row r="41" spans="1:11" ht="57" customHeight="1" x14ac:dyDescent="0.25">
      <c r="A41" s="45"/>
      <c r="B41" s="12" t="s">
        <v>77</v>
      </c>
      <c r="C41" s="10" t="s">
        <v>78</v>
      </c>
      <c r="D41" s="13" t="s">
        <v>27</v>
      </c>
      <c r="E41" s="17">
        <v>166726</v>
      </c>
      <c r="F41" s="9">
        <v>166726</v>
      </c>
      <c r="G41" s="9">
        <v>153346</v>
      </c>
      <c r="H41" s="39">
        <f>G41/F41</f>
        <v>0.91974856950925465</v>
      </c>
      <c r="I41" s="31">
        <f>+[1]Hoja1!$S$4542</f>
        <v>1817515767</v>
      </c>
      <c r="J41" s="31">
        <v>307109211.22000003</v>
      </c>
      <c r="K41" s="32">
        <f t="shared" si="0"/>
        <v>0.16897196535847164</v>
      </c>
    </row>
    <row r="42" spans="1:11" ht="57" customHeight="1" x14ac:dyDescent="0.25">
      <c r="A42" s="45"/>
      <c r="B42" s="12" t="s">
        <v>79</v>
      </c>
      <c r="C42" s="12" t="s">
        <v>80</v>
      </c>
      <c r="D42" s="13" t="s">
        <v>81</v>
      </c>
      <c r="E42" s="17">
        <v>940</v>
      </c>
      <c r="F42" s="9">
        <v>940</v>
      </c>
      <c r="G42" s="9">
        <v>759</v>
      </c>
      <c r="H42" s="39">
        <f>G42/F42</f>
        <v>0.80744680851063833</v>
      </c>
      <c r="I42" s="31">
        <f>+[1]Hoja1!$S$4576</f>
        <v>4051376</v>
      </c>
      <c r="J42" s="22">
        <v>0</v>
      </c>
      <c r="K42" s="32">
        <f t="shared" si="0"/>
        <v>0</v>
      </c>
    </row>
    <row r="43" spans="1:11" s="5" customFormat="1" ht="52.5" customHeight="1" x14ac:dyDescent="0.2">
      <c r="A43" s="38" t="s">
        <v>82</v>
      </c>
      <c r="B43" s="37" t="s">
        <v>83</v>
      </c>
      <c r="C43" s="12" t="s">
        <v>17</v>
      </c>
      <c r="D43" s="12" t="s">
        <v>17</v>
      </c>
      <c r="E43" s="6" t="s">
        <v>17</v>
      </c>
      <c r="F43" s="6" t="s">
        <v>17</v>
      </c>
      <c r="G43" s="6" t="s">
        <v>17</v>
      </c>
      <c r="H43" s="6" t="s">
        <v>17</v>
      </c>
      <c r="I43" s="31">
        <f>+[1]Hoja1!$S$4588</f>
        <v>1910013923</v>
      </c>
      <c r="J43" s="31">
        <v>298429039.39999998</v>
      </c>
      <c r="K43" s="32">
        <f t="shared" si="0"/>
        <v>0.15624443141821012</v>
      </c>
    </row>
    <row r="44" spans="1:11" ht="22.5" customHeight="1" x14ac:dyDescent="0.25">
      <c r="I44" s="50">
        <f>SUM(I14:I43)</f>
        <v>170773683961</v>
      </c>
      <c r="J44" s="41">
        <f>SUM(J14:J43)</f>
        <v>36411486672.049988</v>
      </c>
      <c r="K44" s="42">
        <f t="shared" si="0"/>
        <v>0.21321485739199353</v>
      </c>
    </row>
    <row r="45" spans="1:11" ht="15" x14ac:dyDescent="0.25">
      <c r="J45" s="34"/>
    </row>
  </sheetData>
  <mergeCells count="16">
    <mergeCell ref="C9:E9"/>
    <mergeCell ref="A1:I1"/>
    <mergeCell ref="A2:I2"/>
    <mergeCell ref="A3:I3"/>
    <mergeCell ref="C7:E7"/>
    <mergeCell ref="C8:E8"/>
    <mergeCell ref="I12:K12"/>
    <mergeCell ref="F12:H12"/>
    <mergeCell ref="A32:A36"/>
    <mergeCell ref="A38:A39"/>
    <mergeCell ref="A40:A42"/>
    <mergeCell ref="A15:A16"/>
    <mergeCell ref="A17:A20"/>
    <mergeCell ref="A21:A26"/>
    <mergeCell ref="A27:A31"/>
    <mergeCell ref="A12:E12"/>
  </mergeCells>
  <dataValidations count="6">
    <dataValidation allowBlank="1" showInputMessage="1" showErrorMessage="1" prompt="Registrar código del Capítulo" sqref="B7" xr:uid="{00000000-0002-0000-0000-000000000000}"/>
    <dataValidation allowBlank="1" showInputMessage="1" showErrorMessage="1" prompt="Registrar código del subcapítulo" sqref="B8" xr:uid="{00000000-0002-0000-0000-000001000000}"/>
    <dataValidation allowBlank="1" showInputMessage="1" showErrorMessage="1" prompt="Registrar código de la Unidad Ejecutora" sqref="B9:B10" xr:uid="{00000000-0002-0000-0000-000002000000}"/>
    <dataValidation allowBlank="1" showInputMessage="1" showErrorMessage="1" prompt="Registrar denominación del Capítulo" sqref="C7 F7:I7" xr:uid="{00000000-0002-0000-0000-000003000000}"/>
    <dataValidation allowBlank="1" showInputMessage="1" showErrorMessage="1" prompt="Registrar denominación del Subcapítulo" sqref="C8 F8:I8" xr:uid="{00000000-0002-0000-0000-000004000000}"/>
    <dataValidation allowBlank="1" showInputMessage="1" showErrorMessage="1" prompt="Registrar denominación de la Unidad Ejecutora" sqref="C9:C10 F9:I10 D10:E10" xr:uid="{00000000-0002-0000-0000-000005000000}"/>
  </dataValidations>
  <pageMargins left="0.74803149606299213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Fabian Jimenez</dc:creator>
  <cp:lastModifiedBy>Massiel Elizabeth Segura Montilla</cp:lastModifiedBy>
  <dcterms:created xsi:type="dcterms:W3CDTF">2022-02-10T14:00:21Z</dcterms:created>
  <dcterms:modified xsi:type="dcterms:W3CDTF">2022-04-21T16:10:12Z</dcterms:modified>
</cp:coreProperties>
</file>